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ศปส ทร\ข้อมูลประชุม       ศปส.ทร\ตัวอย่างแบบรายงาน\"/>
    </mc:Choice>
  </mc:AlternateContent>
  <xr:revisionPtr revIDLastSave="0" documentId="13_ncr:1_{EE781CD5-4147-4EEC-9394-FB8357CFC28D}" xr6:coauthVersionLast="46" xr6:coauthVersionMax="46" xr10:uidLastSave="{00000000-0000-0000-0000-000000000000}"/>
  <bookViews>
    <workbookView xWindow="-120" yWindow="-120" windowWidth="20730" windowHeight="11160" xr2:uid="{4832F175-9BD6-46AE-BFCE-1CAE76B90A8C}"/>
  </bookViews>
  <sheets>
    <sheet name="บันทึกข้อมูล" sheetId="3" r:id="rId1"/>
    <sheet name="LinkPPT" sheetId="2" r:id="rId2"/>
    <sheet name="LinkPPT(%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" l="1"/>
  <c r="O5" i="3"/>
  <c r="O6" i="3"/>
  <c r="C7" i="3"/>
  <c r="D7" i="3"/>
  <c r="E7" i="3"/>
  <c r="F7" i="3"/>
  <c r="G7" i="3"/>
  <c r="H7" i="3"/>
  <c r="I7" i="3"/>
  <c r="J7" i="3"/>
  <c r="K7" i="3"/>
  <c r="L7" i="3"/>
  <c r="M7" i="3"/>
  <c r="N7" i="3"/>
  <c r="O8" i="3"/>
  <c r="A2" i="2"/>
  <c r="M6" i="4"/>
  <c r="L6" i="4"/>
  <c r="K6" i="4"/>
  <c r="J6" i="4"/>
  <c r="I6" i="4"/>
  <c r="A6" i="4"/>
  <c r="A5" i="4"/>
  <c r="B23" i="3"/>
  <c r="A3" i="4" s="1"/>
  <c r="I7" i="2"/>
  <c r="J7" i="2"/>
  <c r="K7" i="2"/>
  <c r="L7" i="2"/>
  <c r="M7" i="2"/>
  <c r="A5" i="2"/>
  <c r="O7" i="3" l="1"/>
  <c r="A4" i="2"/>
  <c r="C12" i="3"/>
  <c r="E5" i="2" l="1"/>
  <c r="F5" i="2"/>
  <c r="G5" i="2"/>
  <c r="H5" i="2"/>
  <c r="I5" i="2"/>
  <c r="J5" i="2"/>
  <c r="K5" i="2"/>
  <c r="L5" i="2"/>
  <c r="M5" i="2"/>
  <c r="D5" i="2"/>
  <c r="C5" i="2"/>
  <c r="O11" i="3"/>
  <c r="O10" i="3"/>
  <c r="D12" i="3"/>
  <c r="C7" i="2" s="1"/>
  <c r="E12" i="3"/>
  <c r="D7" i="2" s="1"/>
  <c r="F12" i="3"/>
  <c r="E7" i="2" s="1"/>
  <c r="F7" i="2"/>
  <c r="G7" i="2"/>
  <c r="H7" i="2"/>
  <c r="B7" i="2"/>
  <c r="B5" i="2"/>
  <c r="A7" i="2"/>
  <c r="A6" i="2"/>
  <c r="A3" i="2"/>
  <c r="M6" i="2"/>
  <c r="L6" i="2"/>
  <c r="K6" i="2"/>
  <c r="J6" i="2"/>
  <c r="I6" i="2"/>
  <c r="H6" i="2"/>
  <c r="G6" i="2"/>
  <c r="E6" i="2"/>
  <c r="D6" i="2"/>
  <c r="C6" i="2"/>
  <c r="F26" i="3" l="1"/>
  <c r="E5" i="4" s="1"/>
  <c r="N26" i="3"/>
  <c r="M5" i="4" s="1"/>
  <c r="G26" i="3"/>
  <c r="F5" i="4" s="1"/>
  <c r="H26" i="3"/>
  <c r="G5" i="4" s="1"/>
  <c r="C26" i="3"/>
  <c r="B5" i="4" s="1"/>
  <c r="I26" i="3"/>
  <c r="H5" i="4" s="1"/>
  <c r="J26" i="3"/>
  <c r="I5" i="4" s="1"/>
  <c r="D26" i="3"/>
  <c r="C5" i="4" s="1"/>
  <c r="L26" i="3"/>
  <c r="K5" i="4" s="1"/>
  <c r="E26" i="3"/>
  <c r="D5" i="4" s="1"/>
  <c r="M26" i="3"/>
  <c r="L5" i="4" s="1"/>
  <c r="K26" i="3"/>
  <c r="J5" i="4" s="1"/>
  <c r="C27" i="3"/>
  <c r="B6" i="4" s="1"/>
  <c r="E27" i="3"/>
  <c r="D6" i="4" s="1"/>
  <c r="F6" i="4"/>
  <c r="G6" i="4"/>
  <c r="D27" i="3"/>
  <c r="C6" i="4" s="1"/>
  <c r="F27" i="3"/>
  <c r="E6" i="4" s="1"/>
  <c r="H6" i="4"/>
  <c r="N5" i="2"/>
  <c r="O12" i="3"/>
  <c r="N7" i="2" s="1"/>
  <c r="B6" i="2"/>
  <c r="F6" i="2"/>
  <c r="N6" i="2" l="1"/>
</calcChain>
</file>

<file path=xl/sharedStrings.xml><?xml version="1.0" encoding="utf-8"?>
<sst xmlns="http://schemas.openxmlformats.org/spreadsheetml/2006/main" count="91" uniqueCount="44">
  <si>
    <t>รายการ</t>
  </si>
  <si>
    <t>รวม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</si>
  <si>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</si>
  <si>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</si>
  <si>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</si>
  <si>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</si>
  <si>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</si>
  <si>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</si>
  <si>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</si>
  <si>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</si>
  <si>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</si>
  <si>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</si>
  <si>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</si>
  <si>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</si>
  <si>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ผลดำเนินงานจริง (ร้อยละ)</t>
  </si>
  <si>
    <t>รายได้จริง (บาท)</t>
  </si>
  <si>
    <t>รายจ่ายจริง (บาท)</t>
  </si>
  <si>
    <t xml:space="preserve">ผลการดำเนินงานเปรียบเทียบเป้าหมายประจำปีของกิจการ </t>
  </si>
  <si>
    <t>แถวที่ 1</t>
  </si>
  <si>
    <t>แถวที่ 2</t>
  </si>
  <si>
    <t>แถวที่ 3</t>
  </si>
  <si>
    <t>แถวที่ 4</t>
  </si>
  <si>
    <t>แถวที่ 5</t>
  </si>
  <si>
    <t>แถวที่ 6</t>
  </si>
  <si>
    <t>แถวที่ 7</t>
  </si>
  <si>
    <t>หมายเหตุ (คำอธิบายตารางที่ 2)</t>
  </si>
  <si>
    <t>หมายเหตุ (คำอธิบายตารางที่ 1)</t>
  </si>
  <si>
    <t>ผลการดำเนินงานปี 63 (บาท)</t>
  </si>
  <si>
    <t>ข้อมูลในตารางทั้งหมด รับค่ามาจาก Sheet "บันทึกข้อมูลแล้ว" และส่งข้อมูลไปยังตารางใน Powerpoint ให้อัตโนมัติ ไม่ต้องบันทึกข้อมูลใด ๆ เพิ่มเติม</t>
  </si>
  <si>
    <t>2 แถวที่ 2 "ผลดำเนินงานจริง (ร้อยละ)" เมื่อบันทึกข้อมูลในแถวที่ 5 และแถวที่ 6 ของตารางรายงานผลด้านบนแล้ว ให้เลือกที่ Cell เดือนก่อนหน้าของแถวที่ 2 เพื่อคัดลอกสูตรที่ใส่ค่าไว้แล้ว โดยการใช้ Mouse กดเลือกไปที่เป็นรูปสี่เหลี่ยมเล็ก ๆ ตรงมุมขวาล่างของ Cell แล้วลากมาทางขวา ตารางจะคำนวนให้อัตโนมัติ</t>
  </si>
  <si>
    <t>รายงานผลการดำเนินงานปี 2564</t>
  </si>
  <si>
    <t>ผลการดำเนินงานปี 64 (บาท)</t>
  </si>
  <si>
    <t>3 แถวที่ 3 "ผลการดำเนินงานปี 63 (บาท)" เมื่อบันทึกข้อมูลในแถวที่ 1 และแถวที่ 2 ด้านบนแล้ว ข้อมูลในแถวนี้จะคำนวนให้อัตโนมัติ</t>
  </si>
  <si>
    <t>4 แถวที่ 4 "เป้าหมายตามแผนปี 64 (บาท)" ให้บันทึกค่าเป้าหมายจากแผนปี 63</t>
  </si>
  <si>
    <t>7 แถวที่ 7 "ผลการดำเนินงานปี 64 (บาท)" เมื่อบันทึกข้อมูลในแถวที่ 5 และแถวที่ 6 ด้านบนแล้ว ให้เลือกที่ Cell เดือนก่อนหน้าของแถวที่ 7 เพื่อคัดลอกสูตรที่ใส่ค่าไว้แล้ว โดยการใช้ Mouse กดเลือกไปที่เป็นรูปสี่เหลี่ยมเล็ก ๆ ตรงมุมขวาล่างของ Cell แล้วลากมาทางขวา ตารางจะคำนวนให้อัตโนมัติ</t>
  </si>
  <si>
    <t>6 แถวที่ 6 "รายจ่ายจริง (บาท)" ให้บันทึกข้อมูลจากผลการดำเนินงานปี 64</t>
  </si>
  <si>
    <t>5 แถวที่ 5 "รายได้จริง (บาท)" ให้บันทึกข้อมูลจากผลการดำเนินงานปี 64</t>
  </si>
  <si>
    <t>1 แถวที่ 1 "รายได้จริง (บาท)" ให้บันทึกข้อมูลจากผลการดำเนินงานปี 63</t>
  </si>
  <si>
    <t>2 แถวที่ 2 "รายจ่ายจริง (บาท)" ให้บันทึกข้อมูลจากผลการดำเนินงานปี 63</t>
  </si>
  <si>
    <t>กิจการ(ชื่อกิจการ) สวัสดิการ(ชื่อสวัสดิการ)</t>
  </si>
  <si>
    <t>เป้าหมายตามแผนปี 64 (ร้อยละ)</t>
  </si>
  <si>
    <t>1 แถวที่ 1 "เป้าหมายตามแผนปี 64 (ร้อยละ)" เมื่อบันทึกข้อมูลในตารางรายงานผลด้านบนแล้ว ตารางนี้จะคำนวนให้อัตโนมัติ</t>
  </si>
  <si>
    <t>รายงานผลการดำเนินงานปี 2564 ปิดยอดถึง 30 เมษายน 2564</t>
  </si>
  <si>
    <t>เป้าหมายตามแผนปี 64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</si>
</sst>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name val="TH SarabunPSK"/>
      <family val="2"/>
    </font>
    <font>
      <b/>
      <sz val="26"/>
      <color theme="1"/>
      <name val="TH SarabunPSK"/>
      <family val="2"/>
    </font>
    <font>
      <b/>
      <sz val="36"/>
      <color theme="1"/>
      <name val="TH SarabunPSK"/>
      <family val="2"/>
    </font>
    <font>
      <sz val="18"/>
      <color theme="1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18"/>
      <color theme="1"/>
      <name val="Calibri"/>
      <family val="2"/>
      <scheme val="minor"/>
    </font>
    <font>
      <b/>
      <sz val="22"/>
      <color theme="1"/>
      <name val="TH SarabunPSK"/>
      <family val="2"/>
    </font>
    <font>
      <b/>
      <sz val="24"/>
      <color theme="1"/>
      <name val="TH SarabunPSK"/>
      <family val="2"/>
    </font>
    <font>
      <b/>
      <sz val="28"/>
      <color theme="1"/>
      <name val="TH SarabunPSK"/>
      <family val="2"/>
    </font>
    <font>
      <sz val="8"/>
      <name val="Calibri"/>
      <family val="2"/>
      <scheme val="minor"/>
    </font>
    <font>
      <b/>
      <sz val="18"/>
      <color theme="1"/>
      <name val="TH SarabunPSK"/>
      <family val="2"/>
      <charset val="222"/>
    </font>
    <font>
      <b/>
      <sz val="18"/>
      <color theme="1"/>
      <name val="Calibri"/>
      <family val="2"/>
      <charset val="22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1"/>
      <name val="TH SarabunPSK"/>
      <family val="2"/>
      <charset val="222"/>
    </font>
    <font>
      <sz val="28"/>
      <color theme="1"/>
      <name val="Calibri"/>
      <family val="2"/>
      <scheme val="minor"/>
    </font>
    <font>
      <b/>
      <sz val="28"/>
      <color rgb="FFFF0000"/>
      <name val="TH SarabunPSK"/>
      <family val="2"/>
    </font>
    <font>
      <b/>
      <sz val="26"/>
      <color rgb="FFFF0000"/>
      <name val="TH SarabunPSK"/>
      <family val="2"/>
    </font>
    <font>
      <b/>
      <sz val="48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2" fillId="5" borderId="1" xfId="0" applyFont="1" applyFill="1" applyBorder="1" applyAlignment="1">
      <alignment vertical="center" shrinkToFit="1"/>
    </xf>
    <xf numFmtId="0" fontId="2" fillId="4" borderId="1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43" fontId="8" fillId="2" borderId="1" xfId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43" fontId="7" fillId="2" borderId="1" xfId="1" applyFont="1" applyFill="1" applyBorder="1" applyAlignment="1">
      <alignment horizontal="right" vertical="center" shrinkToFit="1"/>
    </xf>
    <xf numFmtId="43" fontId="7" fillId="3" borderId="1" xfId="1" applyFont="1" applyFill="1" applyBorder="1" applyAlignment="1">
      <alignment horizontal="right" vertical="center" shrinkToFit="1"/>
    </xf>
    <xf numFmtId="164" fontId="2" fillId="5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horizontal="center" vertical="center"/>
    </xf>
    <xf numFmtId="43" fontId="2" fillId="5" borderId="1" xfId="1" applyFont="1" applyFill="1" applyBorder="1" applyAlignment="1">
      <alignment horizontal="right" vertical="center" shrinkToFit="1"/>
    </xf>
    <xf numFmtId="43" fontId="4" fillId="3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3" fillId="2" borderId="1" xfId="1" applyFont="1" applyFill="1" applyBorder="1" applyAlignment="1">
      <alignment horizontal="center" vertical="center"/>
    </xf>
    <xf numFmtId="43" fontId="9" fillId="5" borderId="1" xfId="1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1" fillId="6" borderId="0" xfId="0" applyFont="1" applyFill="1" applyAlignment="1">
      <alignment horizontal="left" vertical="center"/>
    </xf>
    <xf numFmtId="0" fontId="0" fillId="6" borderId="0" xfId="0" applyFill="1" applyAlignment="1">
      <alignment vertical="center"/>
    </xf>
    <xf numFmtId="0" fontId="10" fillId="6" borderId="0" xfId="0" applyFont="1" applyFill="1" applyAlignment="1">
      <alignment vertical="center"/>
    </xf>
    <xf numFmtId="0" fontId="3" fillId="6" borderId="0" xfId="0" applyFont="1" applyFill="1" applyAlignment="1">
      <alignment horizontal="left" vertical="center"/>
    </xf>
    <xf numFmtId="0" fontId="17" fillId="6" borderId="0" xfId="0" applyFont="1" applyFill="1"/>
    <xf numFmtId="164" fontId="7" fillId="6" borderId="0" xfId="1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left" vertical="center"/>
    </xf>
    <xf numFmtId="0" fontId="17" fillId="6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shrinkToFit="1"/>
    </xf>
    <xf numFmtId="43" fontId="11" fillId="5" borderId="1" xfId="1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43" fontId="5" fillId="7" borderId="1" xfId="1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43" fontId="11" fillId="8" borderId="1" xfId="1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164" fontId="2" fillId="8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6" fillId="6" borderId="0" xfId="0" applyFont="1" applyFill="1" applyAlignment="1">
      <alignment vertical="center"/>
    </xf>
    <xf numFmtId="0" fontId="15" fillId="9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6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3"/>
          <c:tx>
            <c:strRef>
              <c:f>บันทึกข้อมูล!$B$7</c:f>
              <c:strCache>
                <c:ptCount val="1"/>
                <c:pt idx="0">
                  <c:v>ผลการดำเนินงานปี 63 (บาท)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บันทึกข้อมูล!$C$3:$N$3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บันทึกข้อมูล!$C$7:$N$7</c:f>
              <c:numCache>
                <c:formatCode>_(* #,##0.00_);_(* \(#,##0.00\);_(* "-"??_);_(@_)</c:formatCode>
                <c:ptCount val="12"/>
                <c:pt idx="0">
                  <c:v>21684286.599999994</c:v>
                </c:pt>
                <c:pt idx="1">
                  <c:v>21256901.860000014</c:v>
                </c:pt>
                <c:pt idx="2">
                  <c:v>16264373.00999999</c:v>
                </c:pt>
                <c:pt idx="3">
                  <c:v>40707030.879999995</c:v>
                </c:pt>
                <c:pt idx="4">
                  <c:v>41333791.400000006</c:v>
                </c:pt>
                <c:pt idx="5">
                  <c:v>37757879.039999992</c:v>
                </c:pt>
                <c:pt idx="6">
                  <c:v>13033877.669999987</c:v>
                </c:pt>
                <c:pt idx="7">
                  <c:v>2150680.6399999857</c:v>
                </c:pt>
                <c:pt idx="8">
                  <c:v>8711202.0399999917</c:v>
                </c:pt>
                <c:pt idx="9">
                  <c:v>6074373.0099999905</c:v>
                </c:pt>
                <c:pt idx="10">
                  <c:v>18870194.780000001</c:v>
                </c:pt>
                <c:pt idx="11">
                  <c:v>14552244.829999983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FD-47C1-87E7-C74620AC201C}"/>
            </c:ext>
          </c:extLst>
        </c:ser>
        <c:ser>
          <c:idx val="4"/>
          <c:order val="4"/>
          <c:tx>
            <c:strRef>
              <c:f>บันทึกข้อมูล!$B$8</c:f>
              <c:strCache>
                <c:ptCount val="1"/>
                <c:pt idx="0">
                  <c:v>เป้าหมายตามแผนปี 64 (บาท)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บันทึกข้อมูล!$C$3:$N$3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บันทึกข้อมูล!$C$8:$N$8</c:f>
              <c:numCache>
                <c:formatCode>_(* #,##0.00_);_(* \(#,##0.00\);_(* "-"??_);_(@_)</c:formatCode>
                <c:ptCount val="12"/>
                <c:pt idx="0">
                  <c:v>24936929.589999992</c:v>
                </c:pt>
                <c:pt idx="1">
                  <c:v>24445437.139000017</c:v>
                </c:pt>
                <c:pt idx="2">
                  <c:v>18704028.961499989</c:v>
                </c:pt>
                <c:pt idx="3">
                  <c:v>46813085.511999995</c:v>
                </c:pt>
                <c:pt idx="4">
                  <c:v>47533860.110000007</c:v>
                </c:pt>
                <c:pt idx="5">
                  <c:v>43421560.89599999</c:v>
                </c:pt>
                <c:pt idx="6">
                  <c:v>14988959.320499985</c:v>
                </c:pt>
                <c:pt idx="7">
                  <c:v>2473282.7359999837</c:v>
                </c:pt>
                <c:pt idx="8">
                  <c:v>10017882.34599999</c:v>
                </c:pt>
                <c:pt idx="9">
                  <c:v>6985528.961499989</c:v>
                </c:pt>
                <c:pt idx="10">
                  <c:v>21700723.997000001</c:v>
                </c:pt>
                <c:pt idx="11">
                  <c:v>16735081.55449998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FD-47C1-87E7-C74620AC201C}"/>
            </c:ext>
          </c:extLst>
        </c:ser>
        <c:ser>
          <c:idx val="8"/>
          <c:order val="8"/>
          <c:tx>
            <c:strRef>
              <c:f>บันทึกข้อมูล!$B$12</c:f>
              <c:strCache>
                <c:ptCount val="1"/>
                <c:pt idx="0">
                  <c:v>ผลการดำเนินงานปี 64 (บาท)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บันทึกข้อมูล!$C$3:$N$3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บันทึกข้อมูล!$C$12:$N$12</c:f>
              <c:numCache>
                <c:formatCode>_(* #,##0.00_);_(* \(#,##0.00\);_(* "-"??_);_(@_)</c:formatCode>
                <c:ptCount val="12"/>
                <c:pt idx="0">
                  <c:v>28035343.019999981</c:v>
                </c:pt>
                <c:pt idx="1">
                  <c:v>46451469.24000001</c:v>
                </c:pt>
                <c:pt idx="2">
                  <c:v>27461936.030000001</c:v>
                </c:pt>
                <c:pt idx="3">
                  <c:v>13262745.519999996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2FD-47C1-87E7-C74620AC2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8073520"/>
        <c:axId val="6480768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บันทึกข้อมูล!$B$4</c15:sqref>
                        </c15:formulaRef>
                      </c:ext>
                    </c:extLst>
                    <c:strCache>
                      <c:ptCount val="1"/>
                      <c:pt idx="0">
                        <c:v>ผลการดำเนินงานปี 63 (บาท)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บันทึกข้อมูล!$C$3:$N$3</c15:sqref>
                        </c15:formulaRef>
                      </c:ext>
                    </c:extLst>
                    <c:strCache>
                      <c:ptCount val="12"/>
                      <c:pt idx="0">
                        <c:v>ม.ค.</c:v>
                      </c:pt>
                      <c:pt idx="1">
                        <c:v>ก.พ.</c:v>
                      </c:pt>
                      <c:pt idx="2">
                        <c:v>มี.ค.</c:v>
                      </c:pt>
                      <c:pt idx="3">
                        <c:v>เม.ย.</c:v>
                      </c:pt>
                      <c:pt idx="4">
                        <c:v>พ.ค.</c:v>
                      </c:pt>
                      <c:pt idx="5">
                        <c:v>มิ.ย.</c:v>
                      </c:pt>
                      <c:pt idx="6">
                        <c:v>ก.ค.</c:v>
                      </c:pt>
                      <c:pt idx="7">
                        <c:v>ส.ค.</c:v>
                      </c:pt>
                      <c:pt idx="8">
                        <c:v>ก.ย.</c:v>
                      </c:pt>
                      <c:pt idx="9">
                        <c:v>ต.ค.</c:v>
                      </c:pt>
                      <c:pt idx="10">
                        <c:v>พ.ย.</c:v>
                      </c:pt>
                      <c:pt idx="11">
                        <c:v>ธ.ค.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บันทึกข้อมูล!$C$4:$N$4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2FD-47C1-87E7-C74620AC201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บันทึกข้อมูล!$B$5</c15:sqref>
                        </c15:formulaRef>
                      </c:ext>
                    </c:extLst>
                    <c:strCache>
                      <c:ptCount val="1"/>
                      <c:pt idx="0">
                        <c:v>รายได้จริง (บาท)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บันทึกข้อมูล!$C$3:$N$3</c15:sqref>
                        </c15:formulaRef>
                      </c:ext>
                    </c:extLst>
                    <c:strCache>
                      <c:ptCount val="12"/>
                      <c:pt idx="0">
                        <c:v>ม.ค.</c:v>
                      </c:pt>
                      <c:pt idx="1">
                        <c:v>ก.พ.</c:v>
                      </c:pt>
                      <c:pt idx="2">
                        <c:v>มี.ค.</c:v>
                      </c:pt>
                      <c:pt idx="3">
                        <c:v>เม.ย.</c:v>
                      </c:pt>
                      <c:pt idx="4">
                        <c:v>พ.ค.</c:v>
                      </c:pt>
                      <c:pt idx="5">
                        <c:v>มิ.ย.</c:v>
                      </c:pt>
                      <c:pt idx="6">
                        <c:v>ก.ค.</c:v>
                      </c:pt>
                      <c:pt idx="7">
                        <c:v>ส.ค.</c:v>
                      </c:pt>
                      <c:pt idx="8">
                        <c:v>ก.ย.</c:v>
                      </c:pt>
                      <c:pt idx="9">
                        <c:v>ต.ค.</c:v>
                      </c:pt>
                      <c:pt idx="10">
                        <c:v>พ.ย.</c:v>
                      </c:pt>
                      <c:pt idx="11">
                        <c:v>ธ.ค.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บันทึกข้อมูล!$C$5:$N$5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157460895.41999999</c:v>
                      </c:pt>
                      <c:pt idx="1">
                        <c:v>153261938.21000001</c:v>
                      </c:pt>
                      <c:pt idx="2">
                        <c:v>176356202.87</c:v>
                      </c:pt>
                      <c:pt idx="3">
                        <c:v>188953074.5</c:v>
                      </c:pt>
                      <c:pt idx="4">
                        <c:v>188953074.5</c:v>
                      </c:pt>
                      <c:pt idx="5">
                        <c:v>186853595.91</c:v>
                      </c:pt>
                      <c:pt idx="6">
                        <c:v>182654638.69</c:v>
                      </c:pt>
                      <c:pt idx="7">
                        <c:v>176656724.25999999</c:v>
                      </c:pt>
                      <c:pt idx="8">
                        <c:v>177157245.66</c:v>
                      </c:pt>
                      <c:pt idx="9">
                        <c:v>176356202.87</c:v>
                      </c:pt>
                      <c:pt idx="10">
                        <c:v>179256724.25999999</c:v>
                      </c:pt>
                      <c:pt idx="11">
                        <c:v>177958288.44999999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2FD-47C1-87E7-C74620AC201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บันทึกข้อมูล!$B$6</c15:sqref>
                        </c15:formulaRef>
                      </c:ext>
                    </c:extLst>
                    <c:strCache>
                      <c:ptCount val="1"/>
                      <c:pt idx="0">
                        <c:v>รายจ่ายจริง (บาท)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บันทึกข้อมูล!$C$3:$N$3</c15:sqref>
                        </c15:formulaRef>
                      </c:ext>
                    </c:extLst>
                    <c:strCache>
                      <c:ptCount val="12"/>
                      <c:pt idx="0">
                        <c:v>ม.ค.</c:v>
                      </c:pt>
                      <c:pt idx="1">
                        <c:v>ก.พ.</c:v>
                      </c:pt>
                      <c:pt idx="2">
                        <c:v>มี.ค.</c:v>
                      </c:pt>
                      <c:pt idx="3">
                        <c:v>เม.ย.</c:v>
                      </c:pt>
                      <c:pt idx="4">
                        <c:v>พ.ค.</c:v>
                      </c:pt>
                      <c:pt idx="5">
                        <c:v>มิ.ย.</c:v>
                      </c:pt>
                      <c:pt idx="6">
                        <c:v>ก.ค.</c:v>
                      </c:pt>
                      <c:pt idx="7">
                        <c:v>ส.ค.</c:v>
                      </c:pt>
                      <c:pt idx="8">
                        <c:v>ก.ย.</c:v>
                      </c:pt>
                      <c:pt idx="9">
                        <c:v>ต.ค.</c:v>
                      </c:pt>
                      <c:pt idx="10">
                        <c:v>พ.ย.</c:v>
                      </c:pt>
                      <c:pt idx="11">
                        <c:v>ธ.ค.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บันทึกข้อมูล!$C$6:$N$6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135776608.81999999</c:v>
                      </c:pt>
                      <c:pt idx="1">
                        <c:v>132005036.34999999</c:v>
                      </c:pt>
                      <c:pt idx="2">
                        <c:v>160091829.86000001</c:v>
                      </c:pt>
                      <c:pt idx="3">
                        <c:v>148246043.62</c:v>
                      </c:pt>
                      <c:pt idx="4">
                        <c:v>147619283.09999999</c:v>
                      </c:pt>
                      <c:pt idx="5">
                        <c:v>149095716.87</c:v>
                      </c:pt>
                      <c:pt idx="6">
                        <c:v>169620761.02000001</c:v>
                      </c:pt>
                      <c:pt idx="7">
                        <c:v>174506043.62</c:v>
                      </c:pt>
                      <c:pt idx="8">
                        <c:v>168446043.62</c:v>
                      </c:pt>
                      <c:pt idx="9">
                        <c:v>170281829.86000001</c:v>
                      </c:pt>
                      <c:pt idx="10">
                        <c:v>160386529.47999999</c:v>
                      </c:pt>
                      <c:pt idx="11">
                        <c:v>163406043.62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2FD-47C1-87E7-C74620AC201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บันทึกข้อมูล!$B$9</c15:sqref>
                        </c15:formulaRef>
                      </c:ext>
                    </c:extLst>
                    <c:strCache>
                      <c:ptCount val="1"/>
                      <c:pt idx="0">
                        <c:v>รายงานผลการดำเนินงานปี 2564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บันทึกข้อมูล!$C$3:$N$3</c15:sqref>
                        </c15:formulaRef>
                      </c:ext>
                    </c:extLst>
                    <c:strCache>
                      <c:ptCount val="12"/>
                      <c:pt idx="0">
                        <c:v>ม.ค.</c:v>
                      </c:pt>
                      <c:pt idx="1">
                        <c:v>ก.พ.</c:v>
                      </c:pt>
                      <c:pt idx="2">
                        <c:v>มี.ค.</c:v>
                      </c:pt>
                      <c:pt idx="3">
                        <c:v>เม.ย.</c:v>
                      </c:pt>
                      <c:pt idx="4">
                        <c:v>พ.ค.</c:v>
                      </c:pt>
                      <c:pt idx="5">
                        <c:v>มิ.ย.</c:v>
                      </c:pt>
                      <c:pt idx="6">
                        <c:v>ก.ค.</c:v>
                      </c:pt>
                      <c:pt idx="7">
                        <c:v>ส.ค.</c:v>
                      </c:pt>
                      <c:pt idx="8">
                        <c:v>ก.ย.</c:v>
                      </c:pt>
                      <c:pt idx="9">
                        <c:v>ต.ค.</c:v>
                      </c:pt>
                      <c:pt idx="10">
                        <c:v>พ.ย.</c:v>
                      </c:pt>
                      <c:pt idx="11">
                        <c:v>ธ.ค.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บันทึกข้อมูล!$C$9:$N$9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2FD-47C1-87E7-C74620AC201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บันทึกข้อมูล!$B$10</c15:sqref>
                        </c15:formulaRef>
                      </c:ext>
                    </c:extLst>
                    <c:strCache>
                      <c:ptCount val="1"/>
                      <c:pt idx="0">
                        <c:v>รายได้จริง (บาท)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บันทึกข้อมูล!$C$3:$N$3</c15:sqref>
                        </c15:formulaRef>
                      </c:ext>
                    </c:extLst>
                    <c:strCache>
                      <c:ptCount val="12"/>
                      <c:pt idx="0">
                        <c:v>ม.ค.</c:v>
                      </c:pt>
                      <c:pt idx="1">
                        <c:v>ก.พ.</c:v>
                      </c:pt>
                      <c:pt idx="2">
                        <c:v>มี.ค.</c:v>
                      </c:pt>
                      <c:pt idx="3">
                        <c:v>เม.ย.</c:v>
                      </c:pt>
                      <c:pt idx="4">
                        <c:v>พ.ค.</c:v>
                      </c:pt>
                      <c:pt idx="5">
                        <c:v>มิ.ย.</c:v>
                      </c:pt>
                      <c:pt idx="6">
                        <c:v>ก.ค.</c:v>
                      </c:pt>
                      <c:pt idx="7">
                        <c:v>ส.ค.</c:v>
                      </c:pt>
                      <c:pt idx="8">
                        <c:v>ก.ย.</c:v>
                      </c:pt>
                      <c:pt idx="9">
                        <c:v>ต.ค.</c:v>
                      </c:pt>
                      <c:pt idx="10">
                        <c:v>พ.ย.</c:v>
                      </c:pt>
                      <c:pt idx="11">
                        <c:v>ธ.ค.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บันทึกข้อมูล!$C$10:$N$10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157056518.91999999</c:v>
                      </c:pt>
                      <c:pt idx="1">
                        <c:v>164875685.02000001</c:v>
                      </c:pt>
                      <c:pt idx="2">
                        <c:v>164859349.16</c:v>
                      </c:pt>
                      <c:pt idx="3">
                        <c:v>136797632.03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2FD-47C1-87E7-C74620AC201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บันทึกข้อมูล!$B$11</c15:sqref>
                        </c15:formulaRef>
                      </c:ext>
                    </c:extLst>
                    <c:strCache>
                      <c:ptCount val="1"/>
                      <c:pt idx="0">
                        <c:v>รายจ่ายจริง (บาท)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บันทึกข้อมูล!$C$3:$N$3</c15:sqref>
                        </c15:formulaRef>
                      </c:ext>
                    </c:extLst>
                    <c:strCache>
                      <c:ptCount val="12"/>
                      <c:pt idx="0">
                        <c:v>ม.ค.</c:v>
                      </c:pt>
                      <c:pt idx="1">
                        <c:v>ก.พ.</c:v>
                      </c:pt>
                      <c:pt idx="2">
                        <c:v>มี.ค.</c:v>
                      </c:pt>
                      <c:pt idx="3">
                        <c:v>เม.ย.</c:v>
                      </c:pt>
                      <c:pt idx="4">
                        <c:v>พ.ค.</c:v>
                      </c:pt>
                      <c:pt idx="5">
                        <c:v>มิ.ย.</c:v>
                      </c:pt>
                      <c:pt idx="6">
                        <c:v>ก.ค.</c:v>
                      </c:pt>
                      <c:pt idx="7">
                        <c:v>ส.ค.</c:v>
                      </c:pt>
                      <c:pt idx="8">
                        <c:v>ก.ย.</c:v>
                      </c:pt>
                      <c:pt idx="9">
                        <c:v>ต.ค.</c:v>
                      </c:pt>
                      <c:pt idx="10">
                        <c:v>พ.ย.</c:v>
                      </c:pt>
                      <c:pt idx="11">
                        <c:v>ธ.ค.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บันทึกข้อมูล!$C$11:$N$11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12"/>
                      <c:pt idx="0">
                        <c:v>129021175.90000001</c:v>
                      </c:pt>
                      <c:pt idx="1">
                        <c:v>118424215.78</c:v>
                      </c:pt>
                      <c:pt idx="2">
                        <c:v>137397413.13</c:v>
                      </c:pt>
                      <c:pt idx="3">
                        <c:v>123534886.51000001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2FD-47C1-87E7-C74620AC201C}"/>
                  </c:ext>
                </c:extLst>
              </c15:ser>
            </c15:filteredLineSeries>
          </c:ext>
        </c:extLst>
      </c:lineChart>
      <c:catAx>
        <c:axId val="64807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076848"/>
        <c:crosses val="autoZero"/>
        <c:auto val="1"/>
        <c:lblAlgn val="ctr"/>
        <c:lblOffset val="100"/>
        <c:noMultiLvlLbl val="0"/>
      </c:catAx>
      <c:valAx>
        <c:axId val="64807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07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บันทึกข้อมูล!$B$26</c:f>
              <c:strCache>
                <c:ptCount val="1"/>
                <c:pt idx="0">
                  <c:v>เป้าหมายตามแผนปี 64 (ร้อยละ)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บันทึกข้อมูล!$C$25:$N$25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บันทึกข้อมูล!$C$26:$N$26</c:f>
              <c:numCache>
                <c:formatCode>_-* #,##0.00_-;\-* #,##0.00_-;_-* "-"??_-;_-@_-</c:formatCode>
                <c:ptCount val="12"/>
                <c:pt idx="0">
                  <c:v>8.9457795651548313</c:v>
                </c:pt>
                <c:pt idx="1">
                  <c:v>17.715242992081219</c:v>
                </c:pt>
                <c:pt idx="2">
                  <c:v>24.425055419708592</c:v>
                </c:pt>
                <c:pt idx="3">
                  <c:v>41.218604210215297</c:v>
                </c:pt>
                <c:pt idx="4">
                  <c:v>58.270720946972176</c:v>
                </c:pt>
                <c:pt idx="5">
                  <c:v>73.847607056733324</c:v>
                </c:pt>
                <c:pt idx="6">
                  <c:v>79.224689488166135</c:v>
                </c:pt>
                <c:pt idx="7">
                  <c:v>80.111945558674165</c:v>
                </c:pt>
                <c:pt idx="8">
                  <c:v>83.705722685626867</c:v>
                </c:pt>
                <c:pt idx="9">
                  <c:v>86.211684857515237</c:v>
                </c:pt>
                <c:pt idx="10">
                  <c:v>93.996520299296179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A-49B3-B55F-1FF17F82DB81}"/>
            </c:ext>
          </c:extLst>
        </c:ser>
        <c:ser>
          <c:idx val="1"/>
          <c:order val="1"/>
          <c:tx>
            <c:strRef>
              <c:f>บันทึกข้อมูล!$B$27</c:f>
              <c:strCache>
                <c:ptCount val="1"/>
                <c:pt idx="0">
                  <c:v>ผลดำเนินงานจริง (ร้อยละ)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บันทึกข้อมูล!$C$25:$N$25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บันทึกข้อมูล!$C$27:$N$27</c:f>
              <c:numCache>
                <c:formatCode>_-* #,##0.00_-;\-* #,##0.00_-;_-* "-"??_-;_-@_-</c:formatCode>
                <c:ptCount val="12"/>
                <c:pt idx="0">
                  <c:v>10.05729265045505</c:v>
                </c:pt>
                <c:pt idx="1">
                  <c:v>26.721116590722691</c:v>
                </c:pt>
                <c:pt idx="2">
                  <c:v>36.572707391832353</c:v>
                </c:pt>
                <c:pt idx="3">
                  <c:v>41.330534429939043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AA-49B3-B55F-1FF17F82D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849200"/>
        <c:axId val="582849616"/>
      </c:lineChart>
      <c:catAx>
        <c:axId val="58284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849616"/>
        <c:crosses val="autoZero"/>
        <c:auto val="1"/>
        <c:lblAlgn val="ctr"/>
        <c:lblOffset val="100"/>
        <c:noMultiLvlLbl val="0"/>
      </c:catAx>
      <c:valAx>
        <c:axId val="58284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84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15876</xdr:colOff>
      <xdr:row>35</xdr:row>
      <xdr:rowOff>35984</xdr:rowOff>
    </xdr:from>
    <xdr:to>
      <xdr:col>3</xdr:col>
      <xdr:colOff>894292</xdr:colOff>
      <xdr:row>45</xdr:row>
      <xdr:rowOff>27517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990015-F264-491F-BD6A-E0CE91FEB2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5292</xdr:colOff>
      <xdr:row>35</xdr:row>
      <xdr:rowOff>4233</xdr:rowOff>
    </xdr:from>
    <xdr:to>
      <xdr:col>8</xdr:col>
      <xdr:colOff>608542</xdr:colOff>
      <xdr:row>44</xdr:row>
      <xdr:rowOff>270933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CC80D49-7EFD-417B-9317-043B03967B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B4BA0-BE09-41F4-B0E5-0AC8F3B1F77F}">
  <sheetPr>
    <tabColor theme="9" tint="0.39997558519241921"/>
  </sheetPr>
  <dimension ref="A1:P52"/>
  <sheetViews>
    <sheetView tabSelected="1" topLeftCell="A4" zoomScale="60" zoomScaleNormal="60" workbookViewId="0">
      <selection activeCell="G12" sqref="G12"/>
    </sheetView>
  </sheetViews>
  <sheetFormatPr defaultRowHeight="21.95" customHeight="1"/>
  <cols>
    <col min="1" max="1" width="8.28515625" style="28" bestFit="1" customWidth="1"/>
    <col min="2" max="2" width="33.85546875" customWidth="1"/>
    <col min="3" max="6" width="18.85546875" bestFit="1" customWidth="1"/>
    <col min="7" max="7" width="19.140625" bestFit="1" customWidth="1"/>
    <col min="8" max="11" width="18.85546875" bestFit="1" customWidth="1"/>
    <col min="12" max="12" width="16.28515625" bestFit="1" customWidth="1"/>
    <col min="13" max="14" width="17.5703125" bestFit="1" customWidth="1"/>
    <col min="15" max="15" width="18.85546875" bestFit="1" customWidth="1"/>
    <col min="16" max="16" width="54.85546875" style="22" customWidth="1"/>
  </cols>
  <sheetData>
    <row r="1" spans="1:16" ht="54">
      <c r="B1" s="58" t="s">
        <v>42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6" s="32" customFormat="1" ht="42">
      <c r="A2" s="30"/>
      <c r="B2" s="59" t="s">
        <v>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31"/>
    </row>
    <row r="3" spans="1:16" s="6" customFormat="1" ht="27.75">
      <c r="A3" s="28"/>
      <c r="B3" s="4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</v>
      </c>
      <c r="P3" s="22"/>
    </row>
    <row r="4" spans="1:16" s="6" customFormat="1" ht="27.75">
      <c r="A4" s="28"/>
      <c r="B4" s="13" t="s">
        <v>27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2"/>
    </row>
    <row r="5" spans="1:16" s="6" customFormat="1" ht="27.75">
      <c r="A5" s="57" t="s">
        <v>18</v>
      </c>
      <c r="B5" s="1" t="s">
        <v>15</v>
      </c>
      <c r="C5" s="7">
        <v>157460895.41999999</v>
      </c>
      <c r="D5" s="7">
        <v>153261938.21000001</v>
      </c>
      <c r="E5" s="7">
        <v>176356202.87</v>
      </c>
      <c r="F5" s="7">
        <v>188953074.5</v>
      </c>
      <c r="G5" s="7">
        <v>188953074.5</v>
      </c>
      <c r="H5" s="7">
        <v>186853595.91</v>
      </c>
      <c r="I5" s="7">
        <v>182654638.69</v>
      </c>
      <c r="J5" s="7">
        <v>176656724.25999999</v>
      </c>
      <c r="K5" s="7">
        <v>177157245.66</v>
      </c>
      <c r="L5" s="10">
        <v>176356202.87</v>
      </c>
      <c r="M5" s="10">
        <v>179256724.25999999</v>
      </c>
      <c r="N5" s="10">
        <v>177958288.44999999</v>
      </c>
      <c r="O5" s="10">
        <f>SUM(C5:N5)</f>
        <v>2121878605.5999999</v>
      </c>
      <c r="P5" s="22"/>
    </row>
    <row r="6" spans="1:16" s="6" customFormat="1" ht="27.75">
      <c r="A6" s="57" t="s">
        <v>19</v>
      </c>
      <c r="B6" s="1" t="s">
        <v>16</v>
      </c>
      <c r="C6" s="7">
        <v>135776608.81999999</v>
      </c>
      <c r="D6" s="7">
        <v>132005036.34999999</v>
      </c>
      <c r="E6" s="7">
        <v>160091829.86000001</v>
      </c>
      <c r="F6" s="7">
        <v>148246043.62</v>
      </c>
      <c r="G6" s="7">
        <v>147619283.09999999</v>
      </c>
      <c r="H6" s="7">
        <v>149095716.87</v>
      </c>
      <c r="I6" s="7">
        <v>169620761.02000001</v>
      </c>
      <c r="J6" s="7">
        <v>174506043.62</v>
      </c>
      <c r="K6" s="7">
        <v>168446043.62</v>
      </c>
      <c r="L6" s="10">
        <v>170281829.86000001</v>
      </c>
      <c r="M6" s="10">
        <v>160386529.47999999</v>
      </c>
      <c r="N6" s="10">
        <v>163406043.62</v>
      </c>
      <c r="O6" s="10">
        <f>SUM(C6:N6)</f>
        <v>1879481769.8400002</v>
      </c>
      <c r="P6" s="22"/>
    </row>
    <row r="7" spans="1:16" s="6" customFormat="1" ht="27.75">
      <c r="A7" s="28" t="s">
        <v>20</v>
      </c>
      <c r="B7" s="33" t="s">
        <v>27</v>
      </c>
      <c r="C7" s="17">
        <f>C5-C6</f>
        <v>21684286.599999994</v>
      </c>
      <c r="D7" s="17">
        <f>D5-D6</f>
        <v>21256901.860000014</v>
      </c>
      <c r="E7" s="17">
        <f>E5-E6</f>
        <v>16264373.00999999</v>
      </c>
      <c r="F7" s="17">
        <f t="shared" ref="F7:N7" si="0">F5-F6</f>
        <v>40707030.879999995</v>
      </c>
      <c r="G7" s="17">
        <f t="shared" si="0"/>
        <v>41333791.400000006</v>
      </c>
      <c r="H7" s="17">
        <f t="shared" si="0"/>
        <v>37757879.039999992</v>
      </c>
      <c r="I7" s="17">
        <f t="shared" si="0"/>
        <v>13033877.669999987</v>
      </c>
      <c r="J7" s="17">
        <f t="shared" si="0"/>
        <v>2150680.6399999857</v>
      </c>
      <c r="K7" s="17">
        <f t="shared" si="0"/>
        <v>8711202.0399999917</v>
      </c>
      <c r="L7" s="17">
        <f t="shared" si="0"/>
        <v>6074373.0099999905</v>
      </c>
      <c r="M7" s="17">
        <f t="shared" si="0"/>
        <v>18870194.780000001</v>
      </c>
      <c r="N7" s="17">
        <f t="shared" si="0"/>
        <v>14552244.829999983</v>
      </c>
      <c r="O7" s="17">
        <f>SUM(C7:N7)</f>
        <v>242396835.75999993</v>
      </c>
      <c r="P7" s="22"/>
    </row>
    <row r="8" spans="1:16" s="6" customFormat="1" ht="27.75">
      <c r="A8" s="57" t="s">
        <v>21</v>
      </c>
      <c r="B8" s="3" t="s">
        <v>43</v>
      </c>
      <c r="C8" s="18">
        <v>24936929.589999992</v>
      </c>
      <c r="D8" s="18">
        <v>24445437.139000017</v>
      </c>
      <c r="E8" s="18">
        <v>18704028.961499989</v>
      </c>
      <c r="F8" s="18">
        <v>46813085.511999995</v>
      </c>
      <c r="G8" s="18">
        <v>47533860.110000007</v>
      </c>
      <c r="H8" s="18">
        <v>43421560.89599999</v>
      </c>
      <c r="I8" s="18">
        <v>14988959.320499985</v>
      </c>
      <c r="J8" s="18">
        <v>2473282.7359999837</v>
      </c>
      <c r="K8" s="18">
        <v>10017882.34599999</v>
      </c>
      <c r="L8" s="18">
        <v>6985528.961499989</v>
      </c>
      <c r="M8" s="18">
        <v>21700723.997000001</v>
      </c>
      <c r="N8" s="18">
        <v>16735081.55449998</v>
      </c>
      <c r="O8" s="19">
        <f>SUM(C8:N8)</f>
        <v>278756361.12399989</v>
      </c>
      <c r="P8" s="22"/>
    </row>
    <row r="9" spans="1:16" s="6" customFormat="1" ht="27.75">
      <c r="A9" s="29"/>
      <c r="B9" s="14" t="s">
        <v>30</v>
      </c>
      <c r="C9" s="8"/>
      <c r="D9" s="8"/>
      <c r="E9" s="8"/>
      <c r="F9" s="8"/>
      <c r="G9" s="8"/>
      <c r="H9" s="8"/>
      <c r="I9" s="11"/>
      <c r="J9" s="11"/>
      <c r="K9" s="11"/>
      <c r="L9" s="11"/>
      <c r="M9" s="11"/>
      <c r="N9" s="11"/>
      <c r="O9" s="11"/>
      <c r="P9" s="22"/>
    </row>
    <row r="10" spans="1:16" s="6" customFormat="1" ht="27.75">
      <c r="A10" s="57" t="s">
        <v>22</v>
      </c>
      <c r="B10" s="2" t="s">
        <v>15</v>
      </c>
      <c r="C10" s="8">
        <v>157056518.91999999</v>
      </c>
      <c r="D10" s="8">
        <v>164875685.02000001</v>
      </c>
      <c r="E10" s="8">
        <v>164859349.16</v>
      </c>
      <c r="F10" s="8">
        <v>136797632.03</v>
      </c>
      <c r="G10" s="8"/>
      <c r="H10" s="8"/>
      <c r="I10" s="11"/>
      <c r="J10" s="11"/>
      <c r="K10" s="11"/>
      <c r="L10" s="11"/>
      <c r="M10" s="11"/>
      <c r="N10" s="11"/>
      <c r="O10" s="11">
        <f>SUM(C10:N10)</f>
        <v>623589185.13</v>
      </c>
      <c r="P10" s="22"/>
    </row>
    <row r="11" spans="1:16" s="6" customFormat="1" ht="27.75">
      <c r="A11" s="57" t="s">
        <v>23</v>
      </c>
      <c r="B11" s="2" t="s">
        <v>16</v>
      </c>
      <c r="C11" s="8">
        <v>129021175.90000001</v>
      </c>
      <c r="D11" s="8">
        <v>118424215.78</v>
      </c>
      <c r="E11" s="8">
        <v>137397413.13</v>
      </c>
      <c r="F11" s="11">
        <v>123534886.51000001</v>
      </c>
      <c r="G11" s="11"/>
      <c r="H11" s="11"/>
      <c r="I11" s="11"/>
      <c r="J11" s="11"/>
      <c r="K11" s="11"/>
      <c r="L11" s="11"/>
      <c r="M11" s="11"/>
      <c r="N11" s="11"/>
      <c r="O11" s="11">
        <f>SUM(C11:N11)</f>
        <v>508377691.31999999</v>
      </c>
      <c r="P11" s="22"/>
    </row>
    <row r="12" spans="1:16" s="6" customFormat="1" ht="27.75">
      <c r="A12" s="28" t="s">
        <v>24</v>
      </c>
      <c r="B12" s="34" t="s">
        <v>31</v>
      </c>
      <c r="C12" s="20">
        <f>C10-C11</f>
        <v>28035343.019999981</v>
      </c>
      <c r="D12" s="20">
        <f t="shared" ref="D12:F12" si="1">D10-D11</f>
        <v>46451469.24000001</v>
      </c>
      <c r="E12" s="20">
        <f t="shared" si="1"/>
        <v>27461936.030000001</v>
      </c>
      <c r="F12" s="20">
        <f t="shared" si="1"/>
        <v>13262745.519999996</v>
      </c>
      <c r="G12" s="20"/>
      <c r="H12" s="20"/>
      <c r="I12" s="20"/>
      <c r="J12" s="20"/>
      <c r="K12" s="20"/>
      <c r="L12" s="20"/>
      <c r="M12" s="20"/>
      <c r="N12" s="20"/>
      <c r="O12" s="20">
        <f>O10-O11</f>
        <v>115211493.81</v>
      </c>
      <c r="P12" s="22"/>
    </row>
    <row r="13" spans="1:16" s="6" customFormat="1" ht="27.75">
      <c r="A13" s="28"/>
      <c r="O13" s="16"/>
      <c r="P13" s="22"/>
    </row>
    <row r="14" spans="1:16" ht="27.75">
      <c r="B14" s="22" t="s">
        <v>26</v>
      </c>
      <c r="O14" s="22"/>
    </row>
    <row r="15" spans="1:16" ht="21.95" customHeight="1">
      <c r="B15" s="22" t="s">
        <v>37</v>
      </c>
      <c r="O15" s="22"/>
    </row>
    <row r="16" spans="1:16" ht="21.95" customHeight="1">
      <c r="B16" s="22" t="s">
        <v>38</v>
      </c>
      <c r="O16" s="22"/>
    </row>
    <row r="17" spans="1:16" ht="21.95" customHeight="1">
      <c r="B17" s="22" t="s">
        <v>32</v>
      </c>
      <c r="O17" s="22"/>
    </row>
    <row r="18" spans="1:16" ht="21.95" customHeight="1">
      <c r="B18" s="22" t="s">
        <v>33</v>
      </c>
      <c r="O18" s="22"/>
    </row>
    <row r="19" spans="1:16" ht="21.95" customHeight="1">
      <c r="B19" s="22" t="s">
        <v>36</v>
      </c>
      <c r="O19" s="22"/>
    </row>
    <row r="20" spans="1:16" ht="21.95" customHeight="1">
      <c r="B20" s="22" t="s">
        <v>35</v>
      </c>
      <c r="O20" s="22"/>
    </row>
    <row r="21" spans="1:16" ht="21.95" customHeight="1">
      <c r="B21" s="22" t="s">
        <v>34</v>
      </c>
      <c r="O21" s="22"/>
    </row>
    <row r="22" spans="1:16" s="6" customFormat="1" ht="27.75">
      <c r="A22" s="28"/>
      <c r="O22" s="16"/>
      <c r="P22" s="22"/>
    </row>
    <row r="23" spans="1:16" s="32" customFormat="1" ht="42">
      <c r="A23" s="30"/>
      <c r="B23" s="59" t="str">
        <f>B2</f>
        <v>กิจการ(ชื่อกิจการ) สวัสดิการ(ชื่อสวัสดิการ)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5"/>
      <c r="P23" s="31"/>
    </row>
    <row r="24" spans="1:16" ht="46.5" customHeight="1">
      <c r="B24" s="60" t="s">
        <v>17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54"/>
    </row>
    <row r="25" spans="1:16" s="48" customFormat="1" ht="21.95" customHeight="1">
      <c r="A25" s="46"/>
      <c r="B25" s="4" t="s">
        <v>0</v>
      </c>
      <c r="C25" s="5" t="s">
        <v>2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5" t="s">
        <v>9</v>
      </c>
      <c r="K25" s="5" t="s">
        <v>10</v>
      </c>
      <c r="L25" s="5" t="s">
        <v>11</v>
      </c>
      <c r="M25" s="5" t="s">
        <v>12</v>
      </c>
      <c r="N25" s="5" t="s">
        <v>13</v>
      </c>
      <c r="O25" s="47"/>
      <c r="P25" s="47"/>
    </row>
    <row r="26" spans="1:16" ht="21.95" customHeight="1">
      <c r="A26" s="28" t="s">
        <v>18</v>
      </c>
      <c r="B26" s="9" t="s">
        <v>40</v>
      </c>
      <c r="C26" s="12">
        <f>((SUM($C$8:C8))*100)/$O$8</f>
        <v>8.9457795651548313</v>
      </c>
      <c r="D26" s="12">
        <f>((SUM($C$8:D8))*100)/$O$8</f>
        <v>17.715242992081219</v>
      </c>
      <c r="E26" s="12">
        <f>((SUM($C$8:E8))*100)/$O$8</f>
        <v>24.425055419708592</v>
      </c>
      <c r="F26" s="12">
        <f>((SUM($C$8:F8))*100)/$O$8</f>
        <v>41.218604210215297</v>
      </c>
      <c r="G26" s="12">
        <f>((SUM($C$8:G8))*100)/$O$8</f>
        <v>58.270720946972176</v>
      </c>
      <c r="H26" s="12">
        <f>((SUM($C$8:H8))*100)/$O$8</f>
        <v>73.847607056733324</v>
      </c>
      <c r="I26" s="12">
        <f>((SUM($C$8:I8))*100)/$O$8</f>
        <v>79.224689488166135</v>
      </c>
      <c r="J26" s="12">
        <f>((SUM($C$8:J8))*100)/$O$8</f>
        <v>80.111945558674165</v>
      </c>
      <c r="K26" s="12">
        <f>((SUM($C$8:K8))*100)/$O$8</f>
        <v>83.705722685626867</v>
      </c>
      <c r="L26" s="12">
        <f>((SUM($C$8:L8))*100)/$O$8</f>
        <v>86.211684857515237</v>
      </c>
      <c r="M26" s="12">
        <f>((SUM($C$8:M8))*100)/$O$8</f>
        <v>93.996520299296179</v>
      </c>
      <c r="N26" s="12">
        <f>((SUM($C$8:N8))*100)/$O$8</f>
        <v>100</v>
      </c>
      <c r="O26" s="22"/>
    </row>
    <row r="27" spans="1:16" ht="21.95" customHeight="1">
      <c r="A27" s="28" t="s">
        <v>19</v>
      </c>
      <c r="B27" s="52" t="s">
        <v>14</v>
      </c>
      <c r="C27" s="53">
        <f>((SUM($C$12:C12))*100)/$O$8</f>
        <v>10.05729265045505</v>
      </c>
      <c r="D27" s="53">
        <f>((SUM($C$12:D12))*100)/$O$8</f>
        <v>26.721116590722691</v>
      </c>
      <c r="E27" s="53">
        <f>((SUM($C$12:E12))*100)/$O$8</f>
        <v>36.572707391832353</v>
      </c>
      <c r="F27" s="53">
        <f>((SUM($C$12:F12))*100)/$O$8</f>
        <v>41.330534429939043</v>
      </c>
      <c r="G27" s="53"/>
      <c r="H27" s="53"/>
      <c r="I27" s="53"/>
      <c r="J27" s="53"/>
      <c r="K27" s="53"/>
      <c r="L27" s="53"/>
      <c r="M27" s="53"/>
      <c r="N27" s="53"/>
      <c r="O27" s="22"/>
    </row>
    <row r="28" spans="1:16" ht="27.75">
      <c r="B28" s="21"/>
      <c r="O28" s="22"/>
    </row>
    <row r="29" spans="1:16" ht="21.95" customHeight="1">
      <c r="B29" s="22" t="s">
        <v>25</v>
      </c>
      <c r="O29" s="22"/>
    </row>
    <row r="30" spans="1:16" ht="21.95" customHeight="1">
      <c r="B30" s="22" t="s">
        <v>41</v>
      </c>
      <c r="O30" s="22"/>
    </row>
    <row r="31" spans="1:16" ht="21.95" customHeight="1">
      <c r="B31" s="22" t="s">
        <v>29</v>
      </c>
      <c r="O31" s="22"/>
    </row>
    <row r="32" spans="1:16" ht="21.95" customHeight="1">
      <c r="O32" s="22"/>
    </row>
    <row r="33" spans="15:15" ht="21.95" customHeight="1">
      <c r="O33" s="22"/>
    </row>
    <row r="34" spans="15:15" ht="21.95" customHeight="1">
      <c r="O34" s="22"/>
    </row>
    <row r="35" spans="15:15" ht="21.95" customHeight="1">
      <c r="O35" s="22"/>
    </row>
    <row r="36" spans="15:15" ht="21.95" customHeight="1">
      <c r="O36" s="22"/>
    </row>
    <row r="37" spans="15:15" ht="21.95" customHeight="1">
      <c r="O37" s="22"/>
    </row>
    <row r="38" spans="15:15" ht="21.95" customHeight="1">
      <c r="O38" s="22"/>
    </row>
    <row r="39" spans="15:15" ht="21.95" customHeight="1">
      <c r="O39" s="22"/>
    </row>
    <row r="40" spans="15:15" ht="21.95" customHeight="1">
      <c r="O40" s="22"/>
    </row>
    <row r="41" spans="15:15" ht="21.95" customHeight="1">
      <c r="O41" s="22"/>
    </row>
    <row r="42" spans="15:15" ht="21.95" customHeight="1">
      <c r="O42" s="22"/>
    </row>
    <row r="43" spans="15:15" ht="21.95" customHeight="1">
      <c r="O43" s="22"/>
    </row>
    <row r="44" spans="15:15" ht="21.95" customHeight="1">
      <c r="O44" s="22"/>
    </row>
    <row r="45" spans="15:15" ht="21.95" customHeight="1">
      <c r="O45" s="22"/>
    </row>
    <row r="46" spans="15:15" ht="21.95" customHeight="1">
      <c r="O46" s="22"/>
    </row>
    <row r="47" spans="15:15" ht="21.95" customHeight="1">
      <c r="O47" s="22"/>
    </row>
    <row r="48" spans="15:15" ht="21.95" customHeight="1">
      <c r="O48" s="22"/>
    </row>
    <row r="49" spans="15:15" ht="21.95" customHeight="1">
      <c r="O49" s="22"/>
    </row>
    <row r="50" spans="15:15" ht="21.95" customHeight="1">
      <c r="O50" s="22"/>
    </row>
    <row r="51" spans="15:15" ht="21.95" customHeight="1">
      <c r="O51" s="22"/>
    </row>
    <row r="52" spans="15:15" ht="21.95" customHeight="1">
      <c r="O52" s="22"/>
    </row>
  </sheetData>
  <mergeCells count="4">
    <mergeCell ref="B1:O1"/>
    <mergeCell ref="B2:O2"/>
    <mergeCell ref="B24:N24"/>
    <mergeCell ref="B23:N23"/>
  </mergeCells>
  <phoneticPr fontId="14" type="noConversion"/>
  <conditionalFormatting sqref="C4:O12">
    <cfRule type="cellIs" dxfId="1" priority="2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446BB-0B6C-4C91-96FB-23B7AEDE46BD}">
  <sheetPr>
    <tabColor rgb="FFFFFF00"/>
  </sheetPr>
  <dimension ref="A1:P11"/>
  <sheetViews>
    <sheetView zoomScale="50" zoomScaleNormal="50" workbookViewId="0">
      <selection activeCell="C14" sqref="C14"/>
    </sheetView>
  </sheetViews>
  <sheetFormatPr defaultColWidth="8.7109375" defaultRowHeight="32.1" customHeight="1"/>
  <cols>
    <col min="1" max="1" width="38.42578125" style="36" customWidth="1"/>
    <col min="2" max="14" width="24" style="36" customWidth="1"/>
    <col min="15" max="16384" width="8.7109375" style="36"/>
  </cols>
  <sheetData>
    <row r="1" spans="1:16" ht="35.450000000000003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6" ht="71.25">
      <c r="A2" s="62" t="str">
        <f>บันทึกข้อมูล!B1</f>
        <v>รายงานผลการดำเนินงานปี 2564 ปิดยอดถึง 30 เมษายน 2564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6" ht="54">
      <c r="A3" s="61" t="str">
        <f>บันทึกข้อมูล!B2</f>
        <v>กิจการ(ชื่อกิจการ) สวัสดิการ(ชื่อสวัสดิการ)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6" ht="32.1" customHeight="1">
      <c r="A4" s="26" t="str">
        <f>บันทึกข้อมูล!B3</f>
        <v>รายการ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7" t="s">
        <v>7</v>
      </c>
      <c r="H4" s="27" t="s">
        <v>8</v>
      </c>
      <c r="I4" s="27" t="s">
        <v>9</v>
      </c>
      <c r="J4" s="27" t="s">
        <v>10</v>
      </c>
      <c r="K4" s="27" t="s">
        <v>11</v>
      </c>
      <c r="L4" s="27" t="s">
        <v>12</v>
      </c>
      <c r="M4" s="27" t="s">
        <v>13</v>
      </c>
      <c r="N4" s="27" t="s">
        <v>1</v>
      </c>
    </row>
    <row r="5" spans="1:16" ht="32.1" customHeight="1">
      <c r="A5" s="43" t="str">
        <f>บันทึกข้อมูล!B7</f>
        <v>ผลการดำเนินงานปี 63 (บาท)</v>
      </c>
      <c r="B5" s="23">
        <f>บันทึกข้อมูล!C7</f>
        <v>21684286.599999994</v>
      </c>
      <c r="C5" s="23">
        <f>บันทึกข้อมูล!D7</f>
        <v>21256901.860000014</v>
      </c>
      <c r="D5" s="23">
        <f>บันทึกข้อมูล!E7</f>
        <v>16264373.00999999</v>
      </c>
      <c r="E5" s="23">
        <f>บันทึกข้อมูล!F7</f>
        <v>40707030.879999995</v>
      </c>
      <c r="F5" s="23">
        <f>บันทึกข้อมูล!G7</f>
        <v>41333791.400000006</v>
      </c>
      <c r="G5" s="23">
        <f>บันทึกข้อมูล!H7</f>
        <v>37757879.039999992</v>
      </c>
      <c r="H5" s="23">
        <f>บันทึกข้อมูล!I7</f>
        <v>13033877.669999987</v>
      </c>
      <c r="I5" s="23">
        <f>บันทึกข้อมูล!J7</f>
        <v>2150680.6399999857</v>
      </c>
      <c r="J5" s="23">
        <f>บันทึกข้อมูล!K7</f>
        <v>8711202.0399999917</v>
      </c>
      <c r="K5" s="23">
        <f>บันทึกข้อมูล!L7</f>
        <v>6074373.0099999905</v>
      </c>
      <c r="L5" s="23">
        <f>บันทึกข้อมูล!M7</f>
        <v>18870194.780000001</v>
      </c>
      <c r="M5" s="23">
        <f>บันทึกข้อมูล!N7</f>
        <v>14552244.829999983</v>
      </c>
      <c r="N5" s="23">
        <f>บันทึกข้อมูล!O7</f>
        <v>242396835.75999993</v>
      </c>
    </row>
    <row r="6" spans="1:16" ht="32.1" customHeight="1">
      <c r="A6" s="44" t="str">
        <f>บันทึกข้อมูล!B8</f>
        <v>เป้าหมายตามแผนปี 64 (บาท)</v>
      </c>
      <c r="B6" s="24">
        <f>บันทึกข้อมูล!C8</f>
        <v>24936929.589999992</v>
      </c>
      <c r="C6" s="24">
        <f>บันทึกข้อมูล!D8</f>
        <v>24445437.139000017</v>
      </c>
      <c r="D6" s="24">
        <f>บันทึกข้อมูล!E8</f>
        <v>18704028.961499989</v>
      </c>
      <c r="E6" s="24">
        <f>บันทึกข้อมูล!F8</f>
        <v>46813085.511999995</v>
      </c>
      <c r="F6" s="24">
        <f>บันทึกข้อมูล!G8</f>
        <v>47533860.110000007</v>
      </c>
      <c r="G6" s="24">
        <f>บันทึกข้อมูล!H8</f>
        <v>43421560.89599999</v>
      </c>
      <c r="H6" s="24">
        <f>บันทึกข้อมูล!I8</f>
        <v>14988959.320499985</v>
      </c>
      <c r="I6" s="24">
        <f>บันทึกข้อมูล!J8</f>
        <v>2473282.7359999837</v>
      </c>
      <c r="J6" s="24">
        <f>บันทึกข้อมูล!K8</f>
        <v>10017882.34599999</v>
      </c>
      <c r="K6" s="24">
        <f>บันทึกข้อมูล!L8</f>
        <v>6985528.961499989</v>
      </c>
      <c r="L6" s="24">
        <f>บันทึกข้อมูล!M8</f>
        <v>21700723.997000001</v>
      </c>
      <c r="M6" s="24">
        <f>บันทึกข้อมูล!N8</f>
        <v>16735081.55449998</v>
      </c>
      <c r="N6" s="24">
        <f>บันทึกข้อมูล!O8</f>
        <v>278756361.12399989</v>
      </c>
    </row>
    <row r="7" spans="1:16" ht="32.1" customHeight="1">
      <c r="A7" s="15" t="str">
        <f>บันทึกข้อมูล!B12</f>
        <v>ผลการดำเนินงานปี 64 (บาท)</v>
      </c>
      <c r="B7" s="25">
        <f>บันทึกข้อมูล!C12</f>
        <v>28035343.019999981</v>
      </c>
      <c r="C7" s="25">
        <f>บันทึกข้อมูล!D12</f>
        <v>46451469.24000001</v>
      </c>
      <c r="D7" s="25">
        <f>บันทึกข้อมูล!E12</f>
        <v>27461936.030000001</v>
      </c>
      <c r="E7" s="25">
        <f>บันทึกข้อมูล!F12</f>
        <v>13262745.519999996</v>
      </c>
      <c r="F7" s="25">
        <f>บันทึกข้อมูล!G12</f>
        <v>0</v>
      </c>
      <c r="G7" s="25">
        <f>บันทึกข้อมูล!H12</f>
        <v>0</v>
      </c>
      <c r="H7" s="25">
        <f>บันทึกข้อมูล!I12</f>
        <v>0</v>
      </c>
      <c r="I7" s="25">
        <f>บันทึกข้อมูล!J12</f>
        <v>0</v>
      </c>
      <c r="J7" s="25">
        <f>บันทึกข้อมูล!K12</f>
        <v>0</v>
      </c>
      <c r="K7" s="25">
        <f>บันทึกข้อมูล!L12</f>
        <v>0</v>
      </c>
      <c r="L7" s="25">
        <f>บันทึกข้อมูล!M12</f>
        <v>0</v>
      </c>
      <c r="M7" s="25">
        <f>บันทึกข้อมูล!N12</f>
        <v>0</v>
      </c>
      <c r="N7" s="25">
        <f>บันทึกข้อมูล!O12</f>
        <v>115211493.81</v>
      </c>
    </row>
    <row r="8" spans="1:16" s="37" customFormat="1" ht="27.75">
      <c r="N8" s="40"/>
    </row>
    <row r="9" spans="1:16" s="39" customFormat="1" ht="39.75">
      <c r="A9" s="41" t="s">
        <v>26</v>
      </c>
      <c r="B9" s="42"/>
      <c r="O9" s="38"/>
      <c r="P9" s="38"/>
    </row>
    <row r="10" spans="1:16" s="39" customFormat="1" ht="39.75">
      <c r="A10" s="41" t="s">
        <v>28</v>
      </c>
      <c r="B10" s="42"/>
      <c r="O10" s="38"/>
      <c r="P10" s="38"/>
    </row>
    <row r="11" spans="1:16" s="37" customFormat="1" ht="27.75">
      <c r="N11" s="40"/>
    </row>
  </sheetData>
  <mergeCells count="2">
    <mergeCell ref="A3:N3"/>
    <mergeCell ref="A2:N2"/>
  </mergeCells>
  <conditionalFormatting sqref="B5:N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72D00-800E-4E5D-8653-3CF36E8CD5B5}">
  <sheetPr>
    <tabColor rgb="FFFFFF00"/>
  </sheetPr>
  <dimension ref="A2:P9"/>
  <sheetViews>
    <sheetView zoomScale="50" zoomScaleNormal="50" workbookViewId="0">
      <selection activeCell="D13" sqref="D13"/>
    </sheetView>
  </sheetViews>
  <sheetFormatPr defaultColWidth="8.7109375" defaultRowHeight="32.1" customHeight="1"/>
  <cols>
    <col min="1" max="1" width="38.42578125" style="36" customWidth="1"/>
    <col min="2" max="13" width="13.5703125" style="36" customWidth="1"/>
    <col min="14" max="14" width="24" style="36" customWidth="1"/>
    <col min="15" max="16384" width="8.7109375" style="36"/>
  </cols>
  <sheetData>
    <row r="2" spans="1:16" ht="54">
      <c r="A2" s="63" t="str">
        <f>บันทึกข้อมูล!B1</f>
        <v>รายงานผลการดำเนินงานปี 2564 ปิดยอดถึง 30 เมษายน 2564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56"/>
    </row>
    <row r="3" spans="1:16" ht="54">
      <c r="A3" s="63" t="str">
        <f>บันทึกข้อมูล!B23</f>
        <v>กิจการ(ชื่อกิจการ) สวัสดิการ(ชื่อสวัสดิการ)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56"/>
    </row>
    <row r="4" spans="1:16" s="50" customFormat="1" ht="32.1" customHeight="1">
      <c r="A4" s="49" t="s">
        <v>0</v>
      </c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49" t="s">
        <v>13</v>
      </c>
    </row>
    <row r="5" spans="1:16" ht="32.1" customHeight="1">
      <c r="A5" s="45" t="str">
        <f>บันทึกข้อมูล!B26</f>
        <v>เป้าหมายตามแผนปี 64 (ร้อยละ)</v>
      </c>
      <c r="B5" s="45">
        <f>บันทึกข้อมูล!C26</f>
        <v>8.9457795651548313</v>
      </c>
      <c r="C5" s="45">
        <f>บันทึกข้อมูล!D26</f>
        <v>17.715242992081219</v>
      </c>
      <c r="D5" s="45">
        <f>บันทึกข้อมูล!E26</f>
        <v>24.425055419708592</v>
      </c>
      <c r="E5" s="45">
        <f>บันทึกข้อมูล!F26</f>
        <v>41.218604210215297</v>
      </c>
      <c r="F5" s="45">
        <f>บันทึกข้อมูล!G26</f>
        <v>58.270720946972176</v>
      </c>
      <c r="G5" s="45">
        <f>บันทึกข้อมูล!H26</f>
        <v>73.847607056733324</v>
      </c>
      <c r="H5" s="45">
        <f>บันทึกข้อมูล!I26</f>
        <v>79.224689488166135</v>
      </c>
      <c r="I5" s="45">
        <f>บันทึกข้อมูล!J26</f>
        <v>80.111945558674165</v>
      </c>
      <c r="J5" s="45">
        <f>บันทึกข้อมูล!K26</f>
        <v>83.705722685626867</v>
      </c>
      <c r="K5" s="45">
        <f>บันทึกข้อมูล!L26</f>
        <v>86.211684857515237</v>
      </c>
      <c r="L5" s="45">
        <f>บันทึกข้อมูล!M26</f>
        <v>93.996520299296179</v>
      </c>
      <c r="M5" s="45">
        <f>บันทึกข้อมูล!N26</f>
        <v>100</v>
      </c>
    </row>
    <row r="6" spans="1:16" ht="32.1" customHeight="1">
      <c r="A6" s="51" t="str">
        <f>บันทึกข้อมูล!B27</f>
        <v>ผลดำเนินงานจริง (ร้อยละ)</v>
      </c>
      <c r="B6" s="51">
        <f>บันทึกข้อมูล!C27</f>
        <v>10.05729265045505</v>
      </c>
      <c r="C6" s="51">
        <f>บันทึกข้อมูล!D27</f>
        <v>26.721116590722691</v>
      </c>
      <c r="D6" s="51">
        <f>บันทึกข้อมูล!E27</f>
        <v>36.572707391832353</v>
      </c>
      <c r="E6" s="51">
        <f>บันทึกข้อมูล!F27</f>
        <v>41.330534429939043</v>
      </c>
      <c r="F6" s="51">
        <f>บันทึกข้อมูล!G27</f>
        <v>0</v>
      </c>
      <c r="G6" s="51">
        <f>บันทึกข้อมูล!H27</f>
        <v>0</v>
      </c>
      <c r="H6" s="51">
        <f>บันทึกข้อมูล!I27</f>
        <v>0</v>
      </c>
      <c r="I6" s="51">
        <f>บันทึกข้อมูล!J27</f>
        <v>0</v>
      </c>
      <c r="J6" s="51">
        <f>บันทึกข้อมูล!K27</f>
        <v>0</v>
      </c>
      <c r="K6" s="51">
        <f>บันทึกข้อมูล!L27</f>
        <v>0</v>
      </c>
      <c r="L6" s="51">
        <f>บันทึกข้อมูล!M27</f>
        <v>0</v>
      </c>
      <c r="M6" s="51">
        <f>บันทึกข้อมูล!N27</f>
        <v>0</v>
      </c>
    </row>
    <row r="8" spans="1:16" s="39" customFormat="1" ht="39.75">
      <c r="A8" s="41" t="s">
        <v>25</v>
      </c>
      <c r="B8" s="42"/>
      <c r="O8" s="38"/>
      <c r="P8" s="38"/>
    </row>
    <row r="9" spans="1:16" s="39" customFormat="1" ht="39.75">
      <c r="A9" s="41" t="s">
        <v>28</v>
      </c>
      <c r="B9" s="42"/>
      <c r="O9" s="38"/>
      <c r="P9" s="38"/>
    </row>
  </sheetData>
  <mergeCells count="2">
    <mergeCell ref="A3:M3"/>
    <mergeCell ref="A2: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F66EA534A84E4F8F2E2C16A9651BBF" ma:contentTypeVersion="4" ma:contentTypeDescription="Create a new document." ma:contentTypeScope="" ma:versionID="82fda1647191c3329fb5f71175deb61c">
  <xsd:schema xmlns:xsd="http://www.w3.org/2001/XMLSchema" xmlns:xs="http://www.w3.org/2001/XMLSchema" xmlns:p="http://schemas.microsoft.com/office/2006/metadata/properties" xmlns:ns3="62eb285c-1054-474d-8f86-90409116e32d" targetNamespace="http://schemas.microsoft.com/office/2006/metadata/properties" ma:root="true" ma:fieldsID="722ab9898a12c1ae9a48d1b69f6e8082" ns3:_="">
    <xsd:import namespace="62eb285c-1054-474d-8f86-90409116e3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b285c-1054-474d-8f86-90409116e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0A967A-751E-40CF-8226-77BDA9CF581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2eb285c-1054-474d-8f86-90409116e32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B03998-BB41-42D1-BC82-8616C64221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eb285c-1054-474d-8f86-90409116e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A18DF1-C87D-43F5-A603-03CD645D0C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บันทึกข้อมูล</vt:lpstr>
      <vt:lpstr>LinkPPT</vt:lpstr>
      <vt:lpstr>LinkPPT(%)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2021-01-05T15:09:08Z</dcterms:created>
  <dcterms:modified xsi:type="dcterms:W3CDTF">2021-01-27T16:24:03Z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0x01010062F66EA534A84E4F8F2E2C16A9651BBF</vt:lpwstr>
  </property>
</Properties>
</file>